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2" yWindow="109" windowWidth="15120" windowHeight="8015"/>
  </bookViews>
  <sheets>
    <sheet name="Лист2 (18)" sheetId="20" r:id="rId1"/>
  </sheets>
  <calcPr calcId="124519"/>
</workbook>
</file>

<file path=xl/calcChain.xml><?xml version="1.0" encoding="utf-8"?>
<calcChain xmlns="http://schemas.openxmlformats.org/spreadsheetml/2006/main">
  <c r="G57" i="20"/>
  <c r="F57"/>
  <c r="J51"/>
  <c r="I51"/>
  <c r="I44" s="1"/>
  <c r="F51"/>
  <c r="J45"/>
  <c r="I45"/>
  <c r="F45"/>
  <c r="K44"/>
  <c r="J44"/>
  <c r="G44"/>
  <c r="J41"/>
  <c r="I41"/>
  <c r="I57" s="1"/>
  <c r="J34"/>
  <c r="J57" s="1"/>
  <c r="F34"/>
  <c r="L23"/>
  <c r="L22"/>
  <c r="L21"/>
  <c r="L20"/>
  <c r="K19"/>
  <c r="K24" s="1"/>
  <c r="I19"/>
  <c r="H19"/>
  <c r="F19"/>
  <c r="L19" s="1"/>
  <c r="L18"/>
  <c r="L17"/>
  <c r="L16"/>
  <c r="L15"/>
  <c r="L14"/>
  <c r="L13"/>
  <c r="K13"/>
  <c r="J13"/>
  <c r="I13"/>
  <c r="H13"/>
  <c r="G13"/>
  <c r="F13"/>
  <c r="L12"/>
  <c r="L11"/>
  <c r="L10"/>
  <c r="L9"/>
  <c r="L8"/>
  <c r="K7"/>
  <c r="J7"/>
  <c r="I7"/>
  <c r="H7"/>
  <c r="H24" s="1"/>
  <c r="G7"/>
  <c r="L7" s="1"/>
  <c r="L6"/>
  <c r="L5"/>
  <c r="L4"/>
  <c r="K4"/>
  <c r="J4"/>
  <c r="J24" s="1"/>
  <c r="J58" s="1"/>
  <c r="I4"/>
  <c r="I24" s="1"/>
  <c r="H4"/>
  <c r="G4"/>
  <c r="F4"/>
  <c r="F24" s="1"/>
  <c r="F58" s="1"/>
  <c r="G24" l="1"/>
  <c r="L24"/>
  <c r="L58" s="1"/>
  <c r="I58"/>
</calcChain>
</file>

<file path=xl/sharedStrings.xml><?xml version="1.0" encoding="utf-8"?>
<sst xmlns="http://schemas.openxmlformats.org/spreadsheetml/2006/main" count="31" uniqueCount="29">
  <si>
    <t>КБК</t>
  </si>
  <si>
    <t xml:space="preserve">осток на начало года </t>
  </si>
  <si>
    <t xml:space="preserve">Поступило сначала года </t>
  </si>
  <si>
    <t>За отчетный месяц</t>
  </si>
  <si>
    <t>остаток на конец месяца</t>
  </si>
  <si>
    <t>Итого</t>
  </si>
  <si>
    <t>в том числе</t>
  </si>
  <si>
    <t>Контроль</t>
  </si>
  <si>
    <t>120 в том числе:</t>
  </si>
  <si>
    <t>130 в том числе:</t>
  </si>
  <si>
    <t>131(род.плата)</t>
  </si>
  <si>
    <t>131 (ГПД)</t>
  </si>
  <si>
    <t>140 в том числе:</t>
  </si>
  <si>
    <t>180 в том числе:</t>
  </si>
  <si>
    <t>290 в том числе:</t>
  </si>
  <si>
    <t xml:space="preserve">учреждение </t>
  </si>
  <si>
    <t>Ассигнования 2019</t>
  </si>
  <si>
    <t>Расходы всего (накопительный итог )</t>
  </si>
  <si>
    <t>131(платные услуги)</t>
  </si>
  <si>
    <t>440 в том числе:</t>
  </si>
  <si>
    <t>340 из них :</t>
  </si>
  <si>
    <t>340 родит.плата, в том числе  по:</t>
  </si>
  <si>
    <t>340пл.усл/спонсорск в том числе по :</t>
  </si>
  <si>
    <t>ДОУ №</t>
  </si>
  <si>
    <t>310 пл. услуги</t>
  </si>
  <si>
    <t>310  родит. плата</t>
  </si>
  <si>
    <t xml:space="preserve">  </t>
  </si>
  <si>
    <t xml:space="preserve">Отчет по внебюджету на 1 января 2021 г. </t>
  </si>
  <si>
    <t xml:space="preserve">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</si>
</sst>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theme="0"/>
      <name val="Arial Cyr"/>
      <charset val="204"/>
    </font>
    <font>
      <sz val="10"/>
      <color theme="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/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2" xfId="0" applyNumberFormat="1" applyFont="1" applyFill="1" applyBorder="1"/>
    <xf numFmtId="0" fontId="2" fillId="0" borderId="16" xfId="0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vertical="center" wrapText="1"/>
    </xf>
    <xf numFmtId="4" fontId="2" fillId="4" borderId="17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/>
    <xf numFmtId="0" fontId="5" fillId="3" borderId="19" xfId="0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vertical="center"/>
    </xf>
    <xf numFmtId="4" fontId="4" fillId="3" borderId="7" xfId="0" applyNumberFormat="1" applyFont="1" applyFill="1" applyBorder="1"/>
    <xf numFmtId="0" fontId="2" fillId="0" borderId="20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/>
    </xf>
    <xf numFmtId="4" fontId="3" fillId="0" borderId="7" xfId="0" applyNumberFormat="1" applyFont="1" applyFill="1" applyBorder="1"/>
    <xf numFmtId="0" fontId="5" fillId="3" borderId="20" xfId="0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vertical="center"/>
    </xf>
    <xf numFmtId="4" fontId="4" fillId="3" borderId="8" xfId="0" applyNumberFormat="1" applyFont="1" applyFill="1" applyBorder="1"/>
    <xf numFmtId="4" fontId="3" fillId="0" borderId="8" xfId="0" applyNumberFormat="1" applyFont="1" applyFill="1" applyBorder="1"/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Border="1"/>
    <xf numFmtId="4" fontId="2" fillId="0" borderId="9" xfId="0" applyNumberFormat="1" applyFont="1" applyFill="1" applyBorder="1" applyAlignment="1">
      <alignment vertical="center" wrapText="1"/>
    </xf>
    <xf numFmtId="4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3" fillId="0" borderId="2" xfId="0" applyNumberFormat="1" applyFont="1" applyFill="1" applyBorder="1"/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/>
    <xf numFmtId="0" fontId="5" fillId="0" borderId="21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vertical="center" wrapText="1"/>
    </xf>
    <xf numFmtId="4" fontId="5" fillId="6" borderId="5" xfId="0" applyNumberFormat="1" applyFont="1" applyFill="1" applyBorder="1" applyAlignment="1">
      <alignment vertical="center" wrapText="1"/>
    </xf>
    <xf numFmtId="4" fontId="0" fillId="0" borderId="0" xfId="0" applyNumberFormat="1"/>
    <xf numFmtId="0" fontId="13" fillId="0" borderId="0" xfId="0" applyFont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/>
    <xf numFmtId="0" fontId="4" fillId="3" borderId="4" xfId="0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/>
    <xf numFmtId="4" fontId="5" fillId="0" borderId="23" xfId="0" applyNumberFormat="1" applyFont="1" applyFill="1" applyBorder="1" applyAlignment="1">
      <alignment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7" borderId="11" xfId="0" applyNumberFormat="1" applyFont="1" applyFill="1" applyBorder="1"/>
    <xf numFmtId="4" fontId="5" fillId="4" borderId="1" xfId="0" applyNumberFormat="1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/>
    </xf>
    <xf numFmtId="4" fontId="14" fillId="4" borderId="3" xfId="0" applyNumberFormat="1" applyFont="1" applyFill="1" applyBorder="1" applyAlignment="1">
      <alignment vertical="center" wrapText="1"/>
    </xf>
    <xf numFmtId="4" fontId="14" fillId="4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horizontal="left" vertical="center" wrapText="1"/>
    </xf>
    <xf numFmtId="4" fontId="5" fillId="8" borderId="5" xfId="0" applyNumberFormat="1" applyFont="1" applyFill="1" applyBorder="1" applyAlignment="1">
      <alignment vertical="center" wrapText="1"/>
    </xf>
    <xf numFmtId="4" fontId="5" fillId="8" borderId="5" xfId="0" applyNumberFormat="1" applyFont="1" applyFill="1" applyBorder="1" applyAlignment="1">
      <alignment vertical="center"/>
    </xf>
    <xf numFmtId="4" fontId="4" fillId="8" borderId="11" xfId="0" applyNumberFormat="1" applyFont="1" applyFill="1" applyBorder="1"/>
    <xf numFmtId="4" fontId="5" fillId="4" borderId="4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/>
    </xf>
    <xf numFmtId="4" fontId="3" fillId="0" borderId="11" xfId="0" applyNumberFormat="1" applyFont="1" applyFill="1" applyBorder="1"/>
    <xf numFmtId="4" fontId="5" fillId="8" borderId="11" xfId="0" applyNumberFormat="1" applyFont="1" applyFill="1" applyBorder="1" applyAlignment="1">
      <alignment vertical="center" wrapText="1"/>
    </xf>
    <xf numFmtId="0" fontId="5" fillId="9" borderId="24" xfId="0" applyFont="1" applyFill="1" applyBorder="1" applyAlignment="1">
      <alignment horizontal="right" vertical="center" wrapText="1"/>
    </xf>
    <xf numFmtId="4" fontId="15" fillId="9" borderId="25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/>
    </xf>
    <xf numFmtId="4" fontId="16" fillId="0" borderId="8" xfId="0" applyNumberFormat="1" applyFont="1" applyFill="1" applyBorder="1"/>
    <xf numFmtId="4" fontId="10" fillId="0" borderId="4" xfId="0" applyNumberFormat="1" applyFont="1" applyFill="1" applyBorder="1" applyAlignment="1">
      <alignment vertical="center"/>
    </xf>
    <xf numFmtId="0" fontId="5" fillId="9" borderId="20" xfId="0" applyFont="1" applyFill="1" applyBorder="1" applyAlignment="1">
      <alignment horizontal="right" vertical="center" wrapText="1"/>
    </xf>
    <xf numFmtId="4" fontId="15" fillId="9" borderId="4" xfId="0" applyNumberFormat="1" applyFont="1" applyFill="1" applyBorder="1" applyAlignment="1">
      <alignment vertical="center" wrapText="1"/>
    </xf>
    <xf numFmtId="4" fontId="5" fillId="7" borderId="1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vertical="center" wrapText="1"/>
    </xf>
    <xf numFmtId="0" fontId="0" fillId="0" borderId="0" xfId="0" applyBorder="1"/>
    <xf numFmtId="4" fontId="18" fillId="0" borderId="0" xfId="1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5" fillId="8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15" fillId="9" borderId="25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5" fillId="9" borderId="4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3" fillId="5" borderId="13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2 (13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>
      <selection activeCell="J57" sqref="J57"/>
    </sheetView>
  </sheetViews>
  <sheetFormatPr defaultRowHeight="14.3"/>
  <cols>
    <col min="1" max="1" width="2.375" customWidth="1"/>
    <col min="2" max="2" width="0.25" customWidth="1"/>
    <col min="3" max="3" width="1.125" customWidth="1"/>
    <col min="4" max="4" width="4.125" customWidth="1"/>
    <col min="5" max="5" width="9.125" customWidth="1"/>
    <col min="6" max="6" width="5.875" customWidth="1"/>
    <col min="7" max="7" width="11.875" customWidth="1"/>
    <col min="8" max="8" width="14.125" customWidth="1"/>
    <col min="9" max="9" width="12" customWidth="1"/>
    <col min="10" max="10" width="11.75" customWidth="1"/>
    <col min="11" max="11" width="11.375" customWidth="1"/>
    <col min="12" max="12" width="11.875" customWidth="1"/>
    <col min="14" max="14" width="23.875" customWidth="1"/>
    <col min="15" max="15" width="11.125" bestFit="1" customWidth="1"/>
  </cols>
  <sheetData>
    <row r="1" spans="1:14" ht="25.15">
      <c r="C1" s="112"/>
      <c r="D1" s="112"/>
      <c r="E1" s="112"/>
      <c r="G1" s="2"/>
      <c r="H1" s="1"/>
      <c r="I1" s="1"/>
      <c r="J1" s="1"/>
      <c r="K1" s="1"/>
    </row>
    <row r="2" spans="1:14" ht="20.25" customHeight="1">
      <c r="D2" s="56"/>
      <c r="E2" s="113" t="s">
        <v>27</v>
      </c>
      <c r="F2" s="113"/>
      <c r="G2" s="113"/>
      <c r="H2" s="113"/>
      <c r="I2" s="113"/>
      <c r="J2" s="113"/>
      <c r="K2" s="113"/>
      <c r="L2" s="113"/>
    </row>
    <row r="3" spans="1:14" ht="78.8" thickBot="1">
      <c r="D3" s="57" t="s">
        <v>15</v>
      </c>
      <c r="E3" s="3" t="s">
        <v>0</v>
      </c>
      <c r="F3" s="3" t="s">
        <v>1</v>
      </c>
      <c r="G3" s="4" t="s">
        <v>2</v>
      </c>
      <c r="H3" s="4" t="s">
        <v>3</v>
      </c>
      <c r="I3" s="5" t="s">
        <v>16</v>
      </c>
      <c r="J3" s="4" t="s">
        <v>17</v>
      </c>
      <c r="K3" s="4" t="s">
        <v>3</v>
      </c>
      <c r="L3" s="6" t="s">
        <v>4</v>
      </c>
    </row>
    <row r="4" spans="1:14" ht="25.5" customHeight="1">
      <c r="D4" s="114" t="s">
        <v>23</v>
      </c>
      <c r="E4" s="7" t="s">
        <v>8</v>
      </c>
      <c r="F4" s="8">
        <f>F5+F6</f>
        <v>0</v>
      </c>
      <c r="G4" s="8">
        <f>G5+G6</f>
        <v>0</v>
      </c>
      <c r="H4" s="8">
        <f>H5+H6</f>
        <v>0</v>
      </c>
      <c r="I4" s="8">
        <f>I6+I5</f>
        <v>0</v>
      </c>
      <c r="J4" s="9">
        <f>J6+J5</f>
        <v>0</v>
      </c>
      <c r="K4" s="9">
        <f>K6+K5</f>
        <v>0</v>
      </c>
      <c r="L4" s="10">
        <f t="shared" ref="L4:L22" si="0">F4+G4-J4</f>
        <v>0</v>
      </c>
    </row>
    <row r="5" spans="1:14" ht="15.8" customHeight="1">
      <c r="D5" s="115"/>
      <c r="E5" s="11">
        <v>121</v>
      </c>
      <c r="F5" s="12"/>
      <c r="G5" s="12"/>
      <c r="H5" s="12"/>
      <c r="I5" s="13"/>
      <c r="J5" s="14"/>
      <c r="K5" s="14"/>
      <c r="L5" s="15">
        <f t="shared" si="0"/>
        <v>0</v>
      </c>
    </row>
    <row r="6" spans="1:14" ht="15.8" customHeight="1">
      <c r="D6" s="115"/>
      <c r="E6" s="11">
        <v>122</v>
      </c>
      <c r="F6" s="12"/>
      <c r="G6" s="12"/>
      <c r="H6" s="12"/>
      <c r="I6" s="13"/>
      <c r="J6" s="14"/>
      <c r="K6" s="14"/>
      <c r="L6" s="15">
        <f t="shared" si="0"/>
        <v>0</v>
      </c>
    </row>
    <row r="7" spans="1:14" ht="25.85">
      <c r="A7" s="99"/>
      <c r="D7" s="115"/>
      <c r="E7" s="16" t="s">
        <v>9</v>
      </c>
      <c r="F7" s="17"/>
      <c r="G7" s="17">
        <f t="shared" ref="G7:K7" si="1">G8+G9+G10+G11+G12</f>
        <v>5488783.9299999997</v>
      </c>
      <c r="H7" s="17">
        <f t="shared" si="1"/>
        <v>1568179.65</v>
      </c>
      <c r="I7" s="17">
        <f t="shared" si="1"/>
        <v>4706220</v>
      </c>
      <c r="J7" s="18">
        <f t="shared" si="1"/>
        <v>5482385.6600000001</v>
      </c>
      <c r="K7" s="18">
        <f t="shared" si="1"/>
        <v>1994827.3599999999</v>
      </c>
      <c r="L7" s="19">
        <f t="shared" si="0"/>
        <v>6398.269999999553</v>
      </c>
    </row>
    <row r="8" spans="1:14" ht="27.2">
      <c r="A8" s="100"/>
      <c r="D8" s="115"/>
      <c r="E8" s="20" t="s">
        <v>10</v>
      </c>
      <c r="F8" s="21"/>
      <c r="G8" s="21">
        <v>2503678.5699999998</v>
      </c>
      <c r="H8" s="21">
        <v>945728.95</v>
      </c>
      <c r="I8" s="22">
        <v>1828400</v>
      </c>
      <c r="J8" s="23">
        <v>2497280.2999999998</v>
      </c>
      <c r="K8" s="23">
        <v>1370957.66</v>
      </c>
      <c r="L8" s="24">
        <f t="shared" si="0"/>
        <v>6398.2700000000186</v>
      </c>
    </row>
    <row r="9" spans="1:14" ht="40.75">
      <c r="A9" s="100"/>
      <c r="D9" s="115"/>
      <c r="E9" s="20" t="s">
        <v>18</v>
      </c>
      <c r="F9" s="21"/>
      <c r="G9" s="21">
        <v>2985105.36</v>
      </c>
      <c r="H9" s="21">
        <v>622450.69999999995</v>
      </c>
      <c r="I9" s="22">
        <v>2877820</v>
      </c>
      <c r="J9" s="23">
        <v>2985105.36</v>
      </c>
      <c r="K9" s="23">
        <v>623869.69999999995</v>
      </c>
      <c r="L9" s="24">
        <f t="shared" si="0"/>
        <v>0</v>
      </c>
      <c r="N9" s="55"/>
    </row>
    <row r="10" spans="1:14" ht="15.8" customHeight="1">
      <c r="D10" s="115"/>
      <c r="E10" s="20" t="s">
        <v>11</v>
      </c>
      <c r="F10" s="21"/>
      <c r="G10" s="21"/>
      <c r="H10" s="21"/>
      <c r="I10" s="22"/>
      <c r="J10" s="23"/>
      <c r="K10" s="23"/>
      <c r="L10" s="24">
        <f t="shared" si="0"/>
        <v>0</v>
      </c>
    </row>
    <row r="11" spans="1:14" ht="15.8" customHeight="1">
      <c r="D11" s="115"/>
      <c r="E11" s="20">
        <v>134</v>
      </c>
      <c r="F11" s="21"/>
      <c r="G11" s="21"/>
      <c r="H11" s="21"/>
      <c r="I11" s="22"/>
      <c r="J11" s="23"/>
      <c r="K11" s="23"/>
      <c r="L11" s="24">
        <f t="shared" si="0"/>
        <v>0</v>
      </c>
    </row>
    <row r="12" spans="1:14" ht="14.95" customHeight="1">
      <c r="D12" s="115"/>
      <c r="E12" s="20">
        <v>135</v>
      </c>
      <c r="F12" s="21"/>
      <c r="G12" s="21"/>
      <c r="H12" s="21"/>
      <c r="I12" s="22"/>
      <c r="J12" s="23"/>
      <c r="K12" s="23"/>
      <c r="L12" s="24">
        <f t="shared" si="0"/>
        <v>0</v>
      </c>
    </row>
    <row r="13" spans="1:14" ht="25.85">
      <c r="D13" s="115"/>
      <c r="E13" s="25" t="s">
        <v>12</v>
      </c>
      <c r="F13" s="26">
        <f t="shared" ref="F13:K13" si="2">F14+F15+F16+F17+F18</f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7">
        <f t="shared" si="2"/>
        <v>0</v>
      </c>
      <c r="K13" s="27">
        <f t="shared" si="2"/>
        <v>0</v>
      </c>
      <c r="L13" s="28">
        <f t="shared" si="0"/>
        <v>0</v>
      </c>
      <c r="N13" s="55"/>
    </row>
    <row r="14" spans="1:14" ht="14.95" customHeight="1">
      <c r="D14" s="115"/>
      <c r="E14" s="20">
        <v>141</v>
      </c>
      <c r="F14" s="58"/>
      <c r="G14" s="21"/>
      <c r="H14" s="21"/>
      <c r="I14" s="22"/>
      <c r="J14" s="23"/>
      <c r="K14" s="23"/>
      <c r="L14" s="29">
        <f t="shared" si="0"/>
        <v>0</v>
      </c>
    </row>
    <row r="15" spans="1:14" ht="14.95" customHeight="1">
      <c r="D15" s="115"/>
      <c r="E15" s="20">
        <v>142</v>
      </c>
      <c r="F15" s="21"/>
      <c r="G15" s="21"/>
      <c r="H15" s="21"/>
      <c r="I15" s="22"/>
      <c r="J15" s="23"/>
      <c r="K15" s="23"/>
      <c r="L15" s="29">
        <f t="shared" si="0"/>
        <v>0</v>
      </c>
    </row>
    <row r="16" spans="1:14" ht="14.95" customHeight="1">
      <c r="D16" s="115"/>
      <c r="E16" s="20">
        <v>143</v>
      </c>
      <c r="F16" s="21"/>
      <c r="G16" s="21"/>
      <c r="H16" s="21"/>
      <c r="I16" s="22"/>
      <c r="J16" s="23"/>
      <c r="K16" s="23"/>
      <c r="L16" s="29">
        <f t="shared" si="0"/>
        <v>0</v>
      </c>
    </row>
    <row r="17" spans="4:15" ht="14.95" customHeight="1">
      <c r="D17" s="115"/>
      <c r="E17" s="20">
        <v>144</v>
      </c>
      <c r="F17" s="21"/>
      <c r="G17" s="21"/>
      <c r="H17" s="21"/>
      <c r="I17" s="22"/>
      <c r="J17" s="23"/>
      <c r="K17" s="23"/>
      <c r="L17" s="29">
        <f t="shared" si="0"/>
        <v>0</v>
      </c>
    </row>
    <row r="18" spans="4:15" ht="14.95" customHeight="1">
      <c r="D18" s="115"/>
      <c r="E18" s="20">
        <v>145</v>
      </c>
      <c r="F18" s="21"/>
      <c r="G18" s="21"/>
      <c r="H18" s="21"/>
      <c r="I18" s="22"/>
      <c r="J18" s="23"/>
      <c r="K18" s="23"/>
      <c r="L18" s="29">
        <f t="shared" si="0"/>
        <v>0</v>
      </c>
    </row>
    <row r="19" spans="4:15" ht="25.85">
      <c r="D19" s="115"/>
      <c r="E19" s="25" t="s">
        <v>13</v>
      </c>
      <c r="F19" s="26">
        <f>F22+F20+F21</f>
        <v>0</v>
      </c>
      <c r="G19" s="26">
        <v>1420</v>
      </c>
      <c r="H19" s="26">
        <f>H22+H20+H21</f>
        <v>0</v>
      </c>
      <c r="I19" s="26">
        <f>I22+I20</f>
        <v>0</v>
      </c>
      <c r="J19" s="27">
        <v>1420</v>
      </c>
      <c r="K19" s="27">
        <f>K20+K22+K21</f>
        <v>0</v>
      </c>
      <c r="L19" s="28">
        <f t="shared" si="0"/>
        <v>0</v>
      </c>
      <c r="N19" s="55"/>
    </row>
    <row r="20" spans="4:15" ht="14.95" customHeight="1">
      <c r="D20" s="115"/>
      <c r="E20" s="30">
        <v>181</v>
      </c>
      <c r="F20" s="21"/>
      <c r="G20" s="21"/>
      <c r="H20" s="21"/>
      <c r="I20" s="22"/>
      <c r="J20" s="23"/>
      <c r="K20" s="23"/>
      <c r="L20" s="29">
        <f t="shared" si="0"/>
        <v>0</v>
      </c>
    </row>
    <row r="21" spans="4:15" ht="14.95" customHeight="1">
      <c r="D21" s="115"/>
      <c r="E21" s="31">
        <v>182</v>
      </c>
      <c r="F21" s="21"/>
      <c r="G21" s="21"/>
      <c r="H21" s="21"/>
      <c r="I21" s="22"/>
      <c r="J21" s="23"/>
      <c r="K21" s="23"/>
      <c r="L21" s="29">
        <f t="shared" si="0"/>
        <v>0</v>
      </c>
    </row>
    <row r="22" spans="4:15" ht="14.95" customHeight="1">
      <c r="D22" s="115"/>
      <c r="E22" s="32">
        <v>189</v>
      </c>
      <c r="F22" s="21"/>
      <c r="G22" s="21"/>
      <c r="H22" s="21"/>
      <c r="I22" s="22"/>
      <c r="J22" s="23"/>
      <c r="K22" s="23"/>
      <c r="L22" s="59">
        <f t="shared" si="0"/>
        <v>0</v>
      </c>
    </row>
    <row r="23" spans="4:15" ht="15.8" customHeight="1" thickBot="1">
      <c r="D23" s="115"/>
      <c r="E23" s="60" t="s">
        <v>19</v>
      </c>
      <c r="F23" s="61"/>
      <c r="G23" s="61"/>
      <c r="H23" s="61"/>
      <c r="I23" s="61"/>
      <c r="J23" s="62"/>
      <c r="K23" s="62"/>
      <c r="L23" s="63">
        <f>F23+G23-J23</f>
        <v>0</v>
      </c>
    </row>
    <row r="24" spans="4:15" ht="15.8" customHeight="1" thickBot="1">
      <c r="D24" s="115"/>
      <c r="E24" s="36" t="s">
        <v>5</v>
      </c>
      <c r="F24" s="37">
        <f>F4+F7+F13+F19+F23</f>
        <v>0</v>
      </c>
      <c r="G24" s="64">
        <f>G4+G7+G13+G19</f>
        <v>5490203.9299999997</v>
      </c>
      <c r="H24" s="52">
        <f>H4+H7+H13+H19</f>
        <v>1568179.65</v>
      </c>
      <c r="I24" s="65">
        <f>I4+I7+I13+I19</f>
        <v>4706220</v>
      </c>
      <c r="J24" s="66">
        <f>J4+J7+J13+J19</f>
        <v>5483805.6600000001</v>
      </c>
      <c r="K24" s="66">
        <f>K4+K7+K13+K19</f>
        <v>1994827.3599999999</v>
      </c>
      <c r="L24" s="67">
        <f>L4+L7+L13+L19+L23</f>
        <v>6398.269999999553</v>
      </c>
    </row>
    <row r="25" spans="4:15" ht="15.8" customHeight="1" thickBot="1">
      <c r="D25" s="115"/>
      <c r="E25" s="117" t="s">
        <v>6</v>
      </c>
      <c r="F25" s="118"/>
      <c r="G25" s="118"/>
      <c r="H25" s="118"/>
      <c r="I25" s="118"/>
      <c r="J25" s="118"/>
      <c r="K25" s="118"/>
      <c r="L25" s="119"/>
      <c r="N25" s="55"/>
    </row>
    <row r="26" spans="4:15" ht="14.95" customHeight="1">
      <c r="D26" s="115"/>
      <c r="E26" s="38">
        <v>211</v>
      </c>
      <c r="F26" s="39"/>
      <c r="G26" s="39"/>
      <c r="H26" s="101"/>
      <c r="I26" s="68">
        <v>1350000</v>
      </c>
      <c r="J26" s="94">
        <v>1595410.52</v>
      </c>
      <c r="K26" s="40">
        <v>448593.78</v>
      </c>
      <c r="L26" s="41"/>
      <c r="N26" s="55"/>
      <c r="O26" s="55"/>
    </row>
    <row r="27" spans="4:15" ht="14.95" customHeight="1">
      <c r="D27" s="115"/>
      <c r="E27" s="42">
        <v>212</v>
      </c>
      <c r="F27" s="12"/>
      <c r="G27" s="12"/>
      <c r="H27" s="102"/>
      <c r="I27" s="69"/>
      <c r="J27" s="95"/>
      <c r="K27" s="14"/>
      <c r="L27" s="15"/>
      <c r="N27" s="55" t="s">
        <v>28</v>
      </c>
    </row>
    <row r="28" spans="4:15" ht="14.95" customHeight="1">
      <c r="D28" s="115"/>
      <c r="E28" s="43">
        <v>213</v>
      </c>
      <c r="F28" s="44"/>
      <c r="G28" s="44"/>
      <c r="H28" s="103"/>
      <c r="I28" s="46">
        <v>413600</v>
      </c>
      <c r="J28" s="96">
        <v>452112.85</v>
      </c>
      <c r="K28" s="45">
        <v>103434.16</v>
      </c>
      <c r="L28" s="24"/>
      <c r="N28" s="55"/>
    </row>
    <row r="29" spans="4:15" ht="14.95" customHeight="1">
      <c r="D29" s="115"/>
      <c r="E29" s="43">
        <v>221</v>
      </c>
      <c r="F29" s="44"/>
      <c r="G29" s="44"/>
      <c r="H29" s="103"/>
      <c r="I29" s="46"/>
      <c r="J29" s="96">
        <v>21.05</v>
      </c>
      <c r="K29" s="45">
        <v>21.05</v>
      </c>
      <c r="L29" s="24"/>
    </row>
    <row r="30" spans="4:15" ht="14.95" customHeight="1">
      <c r="D30" s="115"/>
      <c r="E30" s="43">
        <v>222</v>
      </c>
      <c r="F30" s="44"/>
      <c r="G30" s="44"/>
      <c r="H30" s="103"/>
      <c r="I30" s="46"/>
      <c r="J30" s="96"/>
      <c r="K30" s="45"/>
      <c r="L30" s="24"/>
      <c r="N30" s="55"/>
    </row>
    <row r="31" spans="4:15" ht="14.95" customHeight="1">
      <c r="D31" s="115"/>
      <c r="E31" s="43">
        <v>223</v>
      </c>
      <c r="F31" s="44"/>
      <c r="G31" s="44"/>
      <c r="H31" s="103"/>
      <c r="I31" s="46"/>
      <c r="J31" s="96"/>
      <c r="K31" s="45"/>
      <c r="L31" s="24"/>
    </row>
    <row r="32" spans="4:15" ht="14.95" customHeight="1">
      <c r="D32" s="115"/>
      <c r="E32" s="43">
        <v>225</v>
      </c>
      <c r="F32" s="44"/>
      <c r="G32" s="44"/>
      <c r="H32" s="103"/>
      <c r="I32" s="71">
        <v>313520</v>
      </c>
      <c r="J32" s="97">
        <v>312577.65999999997</v>
      </c>
      <c r="K32" s="45">
        <v>49340</v>
      </c>
      <c r="L32" s="24"/>
      <c r="N32" s="55"/>
      <c r="O32" s="55"/>
    </row>
    <row r="33" spans="4:15" ht="15.8" customHeight="1" thickBot="1">
      <c r="D33" s="115"/>
      <c r="E33" s="49">
        <v>226</v>
      </c>
      <c r="F33" s="21"/>
      <c r="G33" s="21"/>
      <c r="H33" s="104"/>
      <c r="I33" s="72">
        <v>402100</v>
      </c>
      <c r="J33" s="98">
        <v>328999.67999999999</v>
      </c>
      <c r="K33" s="23">
        <v>6500</v>
      </c>
      <c r="L33" s="29"/>
    </row>
    <row r="34" spans="4:15" ht="26.5" thickBot="1">
      <c r="D34" s="115"/>
      <c r="E34" s="74" t="s">
        <v>14</v>
      </c>
      <c r="F34" s="75">
        <f>F35+F36+F37+F38+F39+F40</f>
        <v>0</v>
      </c>
      <c r="G34" s="75"/>
      <c r="H34" s="105"/>
      <c r="I34" s="65">
        <v>254400</v>
      </c>
      <c r="J34" s="76">
        <f>J35+J36+J37+J38+J39+J40</f>
        <v>219484.38</v>
      </c>
      <c r="K34" s="76"/>
      <c r="L34" s="77"/>
      <c r="N34" s="55"/>
      <c r="O34" s="55"/>
    </row>
    <row r="35" spans="4:15" ht="14.95" customHeight="1">
      <c r="D35" s="115"/>
      <c r="E35" s="11">
        <v>291</v>
      </c>
      <c r="F35" s="12"/>
      <c r="G35" s="12"/>
      <c r="H35" s="102"/>
      <c r="I35" s="69">
        <v>254400</v>
      </c>
      <c r="J35" s="70">
        <v>219484.38</v>
      </c>
      <c r="K35" s="14"/>
      <c r="L35" s="15"/>
      <c r="N35" t="s">
        <v>26</v>
      </c>
    </row>
    <row r="36" spans="4:15" ht="14.95" customHeight="1">
      <c r="D36" s="115"/>
      <c r="E36" s="48">
        <v>292</v>
      </c>
      <c r="F36" s="44"/>
      <c r="G36" s="44"/>
      <c r="H36" s="103"/>
      <c r="I36" s="46"/>
      <c r="J36" s="47"/>
      <c r="K36" s="45"/>
      <c r="L36" s="24"/>
      <c r="O36" s="55"/>
    </row>
    <row r="37" spans="4:15" ht="14.95" customHeight="1">
      <c r="D37" s="115"/>
      <c r="E37" s="48">
        <v>293</v>
      </c>
      <c r="F37" s="44"/>
      <c r="G37" s="44"/>
      <c r="H37" s="103"/>
      <c r="I37" s="46"/>
      <c r="J37" s="47"/>
      <c r="K37" s="45"/>
      <c r="L37" s="24"/>
    </row>
    <row r="38" spans="4:15" ht="14.95" customHeight="1">
      <c r="D38" s="115"/>
      <c r="E38" s="48">
        <v>294</v>
      </c>
      <c r="F38" s="44"/>
      <c r="G38" s="44"/>
      <c r="H38" s="103"/>
      <c r="I38" s="46"/>
      <c r="J38" s="47"/>
      <c r="K38" s="45"/>
      <c r="L38" s="24"/>
    </row>
    <row r="39" spans="4:15" ht="14.95" customHeight="1">
      <c r="D39" s="115"/>
      <c r="E39" s="48">
        <v>295</v>
      </c>
      <c r="F39" s="44"/>
      <c r="G39" s="44"/>
      <c r="H39" s="103"/>
      <c r="I39" s="46"/>
      <c r="J39" s="47"/>
      <c r="K39" s="45"/>
      <c r="L39" s="24"/>
    </row>
    <row r="40" spans="4:15" ht="15.8" customHeight="1" thickBot="1">
      <c r="D40" s="115"/>
      <c r="E40" s="20">
        <v>296</v>
      </c>
      <c r="F40" s="21"/>
      <c r="G40" s="21"/>
      <c r="H40" s="104"/>
      <c r="I40" s="78"/>
      <c r="J40" s="73"/>
      <c r="K40" s="23"/>
      <c r="L40" s="29"/>
    </row>
    <row r="41" spans="4:15" ht="15.8" customHeight="1" thickBot="1">
      <c r="D41" s="115"/>
      <c r="E41" s="51">
        <v>310</v>
      </c>
      <c r="F41" s="79"/>
      <c r="G41" s="79"/>
      <c r="H41" s="106"/>
      <c r="I41" s="65">
        <f>I42+I43</f>
        <v>133020</v>
      </c>
      <c r="J41" s="76">
        <f>J42+J43</f>
        <v>680239.01</v>
      </c>
      <c r="K41" s="80">
        <v>596481</v>
      </c>
      <c r="L41" s="81"/>
    </row>
    <row r="42" spans="4:15" ht="28.05" customHeight="1" thickBot="1">
      <c r="D42" s="115"/>
      <c r="E42" s="51" t="s">
        <v>25</v>
      </c>
      <c r="F42" s="79"/>
      <c r="G42" s="79"/>
      <c r="H42" s="106"/>
      <c r="I42" s="65">
        <v>59620</v>
      </c>
      <c r="J42" s="66">
        <v>656056</v>
      </c>
      <c r="K42" s="80">
        <v>596481</v>
      </c>
      <c r="L42" s="81"/>
      <c r="N42" s="55"/>
    </row>
    <row r="43" spans="4:15" ht="30.6" customHeight="1" thickBot="1">
      <c r="D43" s="115"/>
      <c r="E43" s="51" t="s">
        <v>24</v>
      </c>
      <c r="F43" s="79"/>
      <c r="G43" s="79"/>
      <c r="H43" s="106"/>
      <c r="I43" s="65">
        <v>73400</v>
      </c>
      <c r="J43" s="66">
        <v>24183.01</v>
      </c>
      <c r="K43" s="80"/>
      <c r="L43" s="81"/>
    </row>
    <row r="44" spans="4:15" ht="26.5" thickBot="1">
      <c r="D44" s="115"/>
      <c r="E44" s="74" t="s">
        <v>20</v>
      </c>
      <c r="F44" s="75"/>
      <c r="G44" s="75">
        <f t="shared" ref="G44:J44" si="3">G51+G45</f>
        <v>0</v>
      </c>
      <c r="H44" s="105"/>
      <c r="I44" s="65">
        <f t="shared" si="3"/>
        <v>1839580</v>
      </c>
      <c r="J44" s="75">
        <f t="shared" si="3"/>
        <v>1894960.5099999998</v>
      </c>
      <c r="K44" s="75">
        <f>K46+K49+K55</f>
        <v>790457.36999999988</v>
      </c>
      <c r="L44" s="82"/>
    </row>
    <row r="45" spans="4:15" ht="77.45">
      <c r="D45" s="115"/>
      <c r="E45" s="83" t="s">
        <v>21</v>
      </c>
      <c r="F45" s="84">
        <f>F46+F47+F48+F50+F49</f>
        <v>0</v>
      </c>
      <c r="G45" s="84"/>
      <c r="H45" s="107"/>
      <c r="I45" s="84">
        <f>I46+I47+I48+I49+I50</f>
        <v>1768780</v>
      </c>
      <c r="J45" s="84">
        <f>J46+J47+J48+J49+J50</f>
        <v>1841224.2999999998</v>
      </c>
      <c r="K45" s="84">
        <v>774476.66</v>
      </c>
      <c r="L45" s="84"/>
      <c r="N45" s="55"/>
    </row>
    <row r="46" spans="4:15" ht="14.95" customHeight="1">
      <c r="D46" s="115"/>
      <c r="E46" s="20">
        <v>342</v>
      </c>
      <c r="F46" s="85"/>
      <c r="G46" s="86"/>
      <c r="H46" s="108"/>
      <c r="I46" s="87">
        <v>1500000</v>
      </c>
      <c r="J46" s="88">
        <v>1333428.7</v>
      </c>
      <c r="K46" s="88">
        <v>375677.56</v>
      </c>
      <c r="L46" s="89"/>
      <c r="N46" s="55"/>
    </row>
    <row r="47" spans="4:15" ht="14.95" customHeight="1">
      <c r="D47" s="115"/>
      <c r="E47" s="20">
        <v>344</v>
      </c>
      <c r="F47" s="85"/>
      <c r="G47" s="85"/>
      <c r="H47" s="108"/>
      <c r="I47" s="87">
        <v>66200</v>
      </c>
      <c r="J47" s="88">
        <v>26234.5</v>
      </c>
      <c r="K47" s="90"/>
      <c r="L47" s="89"/>
      <c r="N47" s="55"/>
    </row>
    <row r="48" spans="4:15" ht="14.95" customHeight="1">
      <c r="D48" s="115"/>
      <c r="E48" s="20">
        <v>345</v>
      </c>
      <c r="F48" s="85"/>
      <c r="G48" s="85"/>
      <c r="H48" s="108"/>
      <c r="I48" s="87"/>
      <c r="J48" s="90"/>
      <c r="K48" s="90"/>
      <c r="L48" s="89"/>
    </row>
    <row r="49" spans="4:14" ht="14.95" customHeight="1">
      <c r="D49" s="115"/>
      <c r="E49" s="20">
        <v>346</v>
      </c>
      <c r="F49" s="85"/>
      <c r="G49" s="85"/>
      <c r="H49" s="108"/>
      <c r="I49" s="87">
        <v>202580</v>
      </c>
      <c r="J49" s="90">
        <v>481561.1</v>
      </c>
      <c r="K49" s="90">
        <v>398799.1</v>
      </c>
      <c r="L49" s="89"/>
    </row>
    <row r="50" spans="4:14" ht="14.95" customHeight="1">
      <c r="D50" s="115"/>
      <c r="E50" s="20">
        <v>349</v>
      </c>
      <c r="F50" s="85"/>
      <c r="G50" s="85"/>
      <c r="H50" s="108"/>
      <c r="I50" s="87"/>
      <c r="J50" s="90"/>
      <c r="K50" s="90"/>
      <c r="L50" s="89"/>
    </row>
    <row r="51" spans="4:14" ht="64.55">
      <c r="D51" s="115"/>
      <c r="E51" s="91" t="s">
        <v>22</v>
      </c>
      <c r="F51" s="92">
        <f>F52+F53+F54+F56+F55</f>
        <v>0</v>
      </c>
      <c r="G51" s="92"/>
      <c r="H51" s="109"/>
      <c r="I51" s="92">
        <f>I52+I53+I54+I56+I55</f>
        <v>70800</v>
      </c>
      <c r="J51" s="92">
        <f>J52+J53+J54+J55+J56</f>
        <v>53736.21</v>
      </c>
      <c r="K51" s="92">
        <v>15980.71</v>
      </c>
      <c r="L51" s="92"/>
      <c r="N51" s="55"/>
    </row>
    <row r="52" spans="4:14" ht="14.95" customHeight="1">
      <c r="D52" s="115"/>
      <c r="E52" s="20">
        <v>342</v>
      </c>
      <c r="F52" s="21"/>
      <c r="G52" s="21"/>
      <c r="H52" s="104"/>
      <c r="I52" s="22"/>
      <c r="J52" s="23"/>
      <c r="K52" s="23"/>
      <c r="L52" s="29"/>
    </row>
    <row r="53" spans="4:14" ht="14.95" customHeight="1">
      <c r="D53" s="115"/>
      <c r="E53" s="20">
        <v>344</v>
      </c>
      <c r="F53" s="21"/>
      <c r="G53" s="21"/>
      <c r="H53" s="104"/>
      <c r="I53" s="22"/>
      <c r="J53" s="23"/>
      <c r="K53" s="23"/>
      <c r="L53" s="29"/>
    </row>
    <row r="54" spans="4:14" ht="14.95" customHeight="1">
      <c r="D54" s="115"/>
      <c r="E54" s="20">
        <v>345</v>
      </c>
      <c r="F54" s="21"/>
      <c r="G54" s="21"/>
      <c r="H54" s="104"/>
      <c r="I54" s="22"/>
      <c r="J54" s="23"/>
      <c r="K54" s="23"/>
      <c r="L54" s="29"/>
    </row>
    <row r="55" spans="4:14" ht="14.95" customHeight="1">
      <c r="D55" s="115"/>
      <c r="E55" s="20">
        <v>346</v>
      </c>
      <c r="F55" s="21"/>
      <c r="G55" s="21"/>
      <c r="H55" s="104"/>
      <c r="I55" s="22">
        <v>70800</v>
      </c>
      <c r="J55" s="23">
        <v>53736.21</v>
      </c>
      <c r="K55" s="23">
        <v>15980.71</v>
      </c>
      <c r="L55" s="29"/>
    </row>
    <row r="56" spans="4:14" ht="15.8" customHeight="1" thickBot="1">
      <c r="D56" s="115"/>
      <c r="E56" s="20">
        <v>349</v>
      </c>
      <c r="F56" s="33"/>
      <c r="G56" s="33"/>
      <c r="H56" s="110"/>
      <c r="I56" s="34"/>
      <c r="J56" s="35"/>
      <c r="K56" s="35"/>
      <c r="L56" s="50"/>
    </row>
    <row r="57" spans="4:14" ht="15.8" customHeight="1" thickBot="1">
      <c r="D57" s="115"/>
      <c r="E57" s="51" t="s">
        <v>5</v>
      </c>
      <c r="F57" s="52">
        <f t="shared" ref="F57:G57" si="4">F26+F27+F28+F29+F30+F31+F32+F33+F34+F41+F44</f>
        <v>0</v>
      </c>
      <c r="G57" s="52">
        <f t="shared" si="4"/>
        <v>0</v>
      </c>
      <c r="H57" s="111"/>
      <c r="I57" s="52">
        <f>I26+I27+I28+I29+I30+I31+I32+I33+I34+I41+I44</f>
        <v>4706220</v>
      </c>
      <c r="J57" s="52">
        <f>J26+J27+J28+J29+J30+J31+J32+J33+J34+J41+J44</f>
        <v>5483805.6600000001</v>
      </c>
      <c r="K57" s="52"/>
      <c r="L57" s="37"/>
    </row>
    <row r="58" spans="4:14" ht="15.8" customHeight="1" thickBot="1">
      <c r="D58" s="116"/>
      <c r="E58" s="51" t="s">
        <v>7</v>
      </c>
      <c r="F58" s="53">
        <f>F24-F57</f>
        <v>0</v>
      </c>
      <c r="G58" s="52"/>
      <c r="H58" s="111"/>
      <c r="I58" s="54">
        <f>I24-I57</f>
        <v>0</v>
      </c>
      <c r="J58" s="52">
        <f>J24-J57</f>
        <v>0</v>
      </c>
      <c r="K58" s="52"/>
      <c r="L58" s="93">
        <f>L24-L57</f>
        <v>6398.269999999553</v>
      </c>
    </row>
  </sheetData>
  <mergeCells count="4">
    <mergeCell ref="C1:E1"/>
    <mergeCell ref="E2:L2"/>
    <mergeCell ref="D4:D58"/>
    <mergeCell ref="E25:L2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(18)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2023-02-20T13:34:35Z</dcterms:modified>
</cp:coreProperties>
</file>